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1" l="1"/>
  <c r="G40" i="1" s="1"/>
  <c r="F52" i="1" l="1"/>
  <c r="G52" i="1" s="1"/>
  <c r="F51" i="1"/>
  <c r="G51" i="1" s="1"/>
  <c r="F44" i="1"/>
  <c r="G44" i="1" s="1"/>
  <c r="F43" i="1"/>
  <c r="G43" i="1" s="1"/>
  <c r="F42" i="1"/>
  <c r="G42" i="1" s="1"/>
  <c r="F41" i="1"/>
  <c r="G41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F45" i="1" s="1"/>
  <c r="G45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53" i="1" l="1"/>
  <c r="G53" i="1" s="1"/>
  <c r="G33" i="1"/>
  <c r="F29" i="1"/>
  <c r="G29" i="1" l="1"/>
  <c r="F55" i="1"/>
  <c r="G55" i="1" s="1"/>
</calcChain>
</file>

<file path=xl/sharedStrings.xml><?xml version="1.0" encoding="utf-8"?>
<sst xmlns="http://schemas.openxmlformats.org/spreadsheetml/2006/main" count="75" uniqueCount="52">
  <si>
    <t xml:space="preserve">                        DAVID GORDON MEMORIAL HOSPITAL(DGMH)</t>
  </si>
  <si>
    <t>CHURCH OF CENTRAL AFRICA PRESBETARIAN SYNOD OF LIVINGSTONIA</t>
  </si>
  <si>
    <t>Sr.</t>
  </si>
  <si>
    <t>Pack</t>
  </si>
  <si>
    <t>Quantity</t>
  </si>
  <si>
    <t>Unit Price</t>
  </si>
  <si>
    <t>No.</t>
  </si>
  <si>
    <t>Size</t>
  </si>
  <si>
    <t>IN MK</t>
  </si>
  <si>
    <t xml:space="preserve">                            </t>
  </si>
  <si>
    <t xml:space="preserve"> PREVENTION</t>
  </si>
  <si>
    <t>Product Name</t>
  </si>
  <si>
    <t>Cost Price</t>
  </si>
  <si>
    <t>IN POUND</t>
  </si>
  <si>
    <t>N 95 mask</t>
  </si>
  <si>
    <t>Face Masks</t>
  </si>
  <si>
    <t>Sun goggles</t>
  </si>
  <si>
    <t>each</t>
  </si>
  <si>
    <t>Aprons (disposable)</t>
  </si>
  <si>
    <t>Aprons (reusable)</t>
  </si>
  <si>
    <t>WaterBackets( with tap)</t>
  </si>
  <si>
    <t>Water backets( without tap)</t>
  </si>
  <si>
    <t>Soap (lifebouy) tablet</t>
  </si>
  <si>
    <t>Alcohol Handrubs 100mls</t>
  </si>
  <si>
    <t>heavy duty gloves</t>
  </si>
  <si>
    <t>Examination medium gloves</t>
  </si>
  <si>
    <t>surf (15kg packs)</t>
  </si>
  <si>
    <t>Toilet paper - bale</t>
  </si>
  <si>
    <t>Gum-boots</t>
  </si>
  <si>
    <t>head gears</t>
  </si>
  <si>
    <t>chlorine</t>
  </si>
  <si>
    <t>SUB-TOTAL</t>
  </si>
  <si>
    <t>TREATMENT</t>
  </si>
  <si>
    <t>N/S 1litre (Normal Saline)</t>
  </si>
  <si>
    <t>R/L 1L (Ringers lactate)</t>
  </si>
  <si>
    <t>ceftriaxone 1g</t>
  </si>
  <si>
    <t>amoxycillin 250mg</t>
  </si>
  <si>
    <t>Erythromycin 250mg</t>
  </si>
  <si>
    <t>pulse oximeter</t>
  </si>
  <si>
    <t>SD glucometers</t>
  </si>
  <si>
    <t>Oxygen splitters</t>
  </si>
  <si>
    <t>paracetamol 500mg</t>
  </si>
  <si>
    <t>sprayer</t>
  </si>
  <si>
    <t>ADMINISTRATION</t>
  </si>
  <si>
    <t>Stationery</t>
  </si>
  <si>
    <t>Fuel</t>
  </si>
  <si>
    <t xml:space="preserve">                                                                                                   </t>
  </si>
  <si>
    <t>GRAND TOTAL</t>
  </si>
  <si>
    <t>Oxygen Concentrator</t>
  </si>
  <si>
    <t>Infrared thermometers</t>
  </si>
  <si>
    <t>REVISED BUDGET ESTIMATE FOR DGMH - COVID 19 PANDEMIC</t>
  </si>
  <si>
    <t>04th 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</si>
</sst>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u/>
      <sz val="16"/>
      <color theme="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u/>
      <sz val="14"/>
      <color theme="1"/>
      <name val="Times New Roman"/>
      <family val="1"/>
    </font>
    <font>
      <b/>
      <u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2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43" fontId="2" fillId="0" borderId="0" xfId="0" applyNumberFormat="1" applyFont="1"/>
    <xf numFmtId="43" fontId="5" fillId="0" borderId="0" xfId="0" applyNumberFormat="1" applyFont="1"/>
    <xf numFmtId="43" fontId="5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 applyBorder="1" applyAlignment="1">
      <alignment horizontal="right"/>
    </xf>
    <xf numFmtId="164" fontId="5" fillId="0" borderId="0" xfId="0" applyNumberFormat="1" applyFont="1"/>
    <xf numFmtId="0" fontId="1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/>
    <xf numFmtId="43" fontId="5" fillId="0" borderId="0" xfId="0" applyNumberFormat="1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right" vertical="center"/>
    </xf>
    <xf numFmtId="0" fontId="11" fillId="0" borderId="1" xfId="0" applyFont="1" applyBorder="1"/>
    <xf numFmtId="0" fontId="11" fillId="0" borderId="1" xfId="0" applyFont="1" applyBorder="1" applyAlignment="1">
      <alignment horizontal="right"/>
    </xf>
    <xf numFmtId="164" fontId="11" fillId="0" borderId="10" xfId="0" applyNumberFormat="1" applyFont="1" applyBorder="1"/>
    <xf numFmtId="0" fontId="11" fillId="0" borderId="0" xfId="0" applyFont="1" applyAlignment="1">
      <alignment horizontal="right"/>
    </xf>
    <xf numFmtId="0" fontId="11" fillId="0" borderId="0" xfId="0" applyFont="1"/>
    <xf numFmtId="0" fontId="9" fillId="0" borderId="12" xfId="0" applyFont="1" applyBorder="1" applyAlignment="1">
      <alignment horizontal="right"/>
    </xf>
    <xf numFmtId="0" fontId="10" fillId="0" borderId="1" xfId="0" applyFont="1" applyBorder="1" applyAlignment="1">
      <alignment horizontal="right" vertical="center"/>
    </xf>
    <xf numFmtId="0" fontId="11" fillId="0" borderId="9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Border="1"/>
    <xf numFmtId="0" fontId="11" fillId="0" borderId="6" xfId="0" applyFont="1" applyBorder="1" applyAlignment="1">
      <alignment horizontal="right"/>
    </xf>
    <xf numFmtId="164" fontId="11" fillId="0" borderId="15" xfId="0" applyNumberFormat="1" applyFont="1" applyBorder="1"/>
    <xf numFmtId="164" fontId="11" fillId="0" borderId="1" xfId="1" applyFont="1" applyBorder="1" applyAlignment="1">
      <alignment horizontal="right"/>
    </xf>
    <xf numFmtId="164" fontId="11" fillId="0" borderId="6" xfId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4" fillId="0" borderId="0" xfId="0" applyFont="1"/>
    <xf numFmtId="4" fontId="9" fillId="0" borderId="13" xfId="0" applyNumberFormat="1" applyFont="1" applyBorder="1"/>
    <xf numFmtId="0" fontId="1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164" fontId="6" fillId="0" borderId="18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164" fontId="10" fillId="0" borderId="0" xfId="1" applyFont="1" applyAlignment="1">
      <alignment horizontal="center"/>
    </xf>
    <xf numFmtId="0" fontId="14" fillId="0" borderId="0" xfId="0" applyFont="1"/>
    <xf numFmtId="0" fontId="10" fillId="0" borderId="0" xfId="0" applyFont="1"/>
    <xf numFmtId="0" fontId="15" fillId="0" borderId="0" xfId="0" applyFont="1"/>
    <xf numFmtId="0" fontId="10" fillId="2" borderId="9" xfId="0" applyFont="1" applyFill="1" applyBorder="1" applyAlignment="1">
      <alignment horizontal="right" vertic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164" fontId="11" fillId="2" borderId="1" xfId="1" applyFont="1" applyFill="1" applyBorder="1" applyAlignment="1">
      <alignment horizontal="right"/>
    </xf>
    <xf numFmtId="164" fontId="11" fillId="2" borderId="10" xfId="0" applyNumberFormat="1" applyFont="1" applyFill="1" applyBorder="1"/>
    <xf numFmtId="164" fontId="1" fillId="0" borderId="11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4" fontId="1" fillId="0" borderId="8" xfId="1" applyFont="1" applyBorder="1" applyAlignment="1" applyProtection="1">
      <alignment vertical="top"/>
      <protection locked="0"/>
    </xf>
    <xf numFmtId="164" fontId="1" fillId="0" borderId="14" xfId="0" applyNumberFormat="1" applyFont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257174</xdr:rowOff>
    </xdr:from>
    <xdr:to>
      <xdr:col>1</xdr:col>
      <xdr:colOff>438150</xdr:colOff>
      <xdr:row>5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2D090CC-FE2F-4145-A2CC-618E0885F9B4}"/>
            </a:ext>
          </a:extLst>
        </xdr:cNvPr>
        <xdr:cNvPicPr/>
      </xdr:nvPicPr>
      <xdr:blipFill>
        <a:blip xmlns:r="http://schemas.openxmlformats.org/officeDocument/2006/relationships" r:embed="rId1">
          <a:lum contrast="90000"/>
        </a:blip>
        <a:srcRect/>
        <a:stretch>
          <a:fillRect/>
        </a:stretch>
      </xdr:blipFill>
      <xdr:spPr bwMode="auto">
        <a:xfrm>
          <a:off x="0" y="257174"/>
          <a:ext cx="914400" cy="1104901"/>
        </a:xfrm>
        <a:prstGeom prst="rect">
          <a:avLst/>
        </a:prstGeom>
        <a:solidFill>
          <a:srgbClr val="80008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abSelected="1" topLeftCell="A13" workbookViewId="0">
      <selection activeCell="F18" sqref="F18"/>
    </sheetView>
  </sheetViews>
  <sheetFormatPr defaultColWidth="9.140625" defaultRowHeight="15" x14ac:dyDescent="0.25"/>
  <cols>
    <col min="1" max="1" width="7.140625" style="1" customWidth="1"/>
    <col min="2" max="2" width="27.85546875" style="1" customWidth="1"/>
    <col min="3" max="3" width="9.140625" style="2"/>
    <col min="4" max="4" width="13.28515625" style="11" customWidth="1"/>
    <col min="5" max="5" width="15.85546875" style="7" customWidth="1"/>
    <col min="6" max="6" width="16.42578125" style="7" customWidth="1"/>
    <col min="7" max="7" width="13" style="1" bestFit="1" customWidth="1"/>
    <col min="8" max="10" width="9.140625" style="1"/>
    <col min="11" max="11" width="10.140625" style="1" bestFit="1" customWidth="1"/>
    <col min="12" max="16384" width="9.140625" style="1"/>
  </cols>
  <sheetData>
    <row r="1" spans="1:7" ht="21.75" customHeight="1" x14ac:dyDescent="0.25">
      <c r="A1" s="4" t="s">
        <v>1</v>
      </c>
      <c r="B1" s="4"/>
      <c r="C1" s="4"/>
      <c r="D1" s="9"/>
      <c r="E1" s="6"/>
      <c r="F1" s="6"/>
    </row>
    <row r="2" spans="1:7" ht="16.5" thickBot="1" x14ac:dyDescent="0.3">
      <c r="A2" s="4"/>
      <c r="B2" s="4" t="s">
        <v>0</v>
      </c>
      <c r="C2" s="5"/>
      <c r="D2" s="9"/>
      <c r="E2" s="6"/>
      <c r="F2" s="6"/>
    </row>
    <row r="3" spans="1:7" ht="19.5" thickBot="1" x14ac:dyDescent="0.35">
      <c r="A3" s="3" t="s">
        <v>9</v>
      </c>
      <c r="B3" s="13"/>
      <c r="C3" s="14"/>
      <c r="D3" s="15"/>
      <c r="E3" s="16"/>
      <c r="F3" s="16"/>
    </row>
    <row r="4" spans="1:7" ht="18.75" customHeight="1" x14ac:dyDescent="0.3">
      <c r="E4" s="10" t="s">
        <v>46</v>
      </c>
      <c r="F4" s="8" t="s">
        <v>51</v>
      </c>
    </row>
    <row r="5" spans="1:7" ht="18.75" customHeight="1" x14ac:dyDescent="0.3">
      <c r="E5" s="10"/>
      <c r="F5" s="8"/>
    </row>
    <row r="6" spans="1:7" ht="18.75" customHeight="1" x14ac:dyDescent="0.3">
      <c r="E6" s="10"/>
      <c r="F6" s="8"/>
    </row>
    <row r="8" spans="1:7" ht="18.75" x14ac:dyDescent="0.3">
      <c r="A8" s="69" t="s">
        <v>50</v>
      </c>
      <c r="B8" s="69"/>
      <c r="C8" s="69"/>
      <c r="D8" s="69"/>
      <c r="E8" s="69"/>
      <c r="F8" s="69"/>
    </row>
    <row r="9" spans="1:7" ht="20.25" x14ac:dyDescent="0.3">
      <c r="A9" s="43"/>
      <c r="B9" s="43"/>
      <c r="C9" s="43"/>
      <c r="D9" s="43"/>
      <c r="E9" s="43"/>
      <c r="F9" s="43"/>
    </row>
    <row r="10" spans="1:7" ht="21" thickBot="1" x14ac:dyDescent="0.35">
      <c r="A10" s="70" t="s">
        <v>10</v>
      </c>
      <c r="B10" s="70"/>
      <c r="C10" s="70"/>
      <c r="D10" s="70"/>
      <c r="E10" s="70"/>
      <c r="F10" s="70"/>
      <c r="G10" s="44"/>
    </row>
    <row r="11" spans="1:7" ht="15.75" x14ac:dyDescent="0.25">
      <c r="A11" s="17" t="s">
        <v>2</v>
      </c>
      <c r="B11" s="18" t="s">
        <v>11</v>
      </c>
      <c r="C11" s="18" t="s">
        <v>3</v>
      </c>
      <c r="D11" s="18" t="s">
        <v>4</v>
      </c>
      <c r="E11" s="18" t="s">
        <v>5</v>
      </c>
      <c r="F11" s="19" t="s">
        <v>12</v>
      </c>
      <c r="G11" s="20" t="s">
        <v>12</v>
      </c>
    </row>
    <row r="12" spans="1:7" ht="15.75" x14ac:dyDescent="0.25">
      <c r="A12" s="21" t="s">
        <v>6</v>
      </c>
      <c r="B12" s="22"/>
      <c r="C12" s="22" t="s">
        <v>7</v>
      </c>
      <c r="D12" s="22"/>
      <c r="E12" s="22" t="s">
        <v>8</v>
      </c>
      <c r="F12" s="23" t="s">
        <v>8</v>
      </c>
      <c r="G12" s="24" t="s">
        <v>13</v>
      </c>
    </row>
    <row r="13" spans="1:7" ht="15.75" x14ac:dyDescent="0.25">
      <c r="A13" s="25">
        <v>1</v>
      </c>
      <c r="B13" s="26" t="s">
        <v>14</v>
      </c>
      <c r="C13" s="27">
        <v>1</v>
      </c>
      <c r="D13" s="26">
        <v>200</v>
      </c>
      <c r="E13" s="38">
        <v>8800</v>
      </c>
      <c r="F13" s="28">
        <f>D13*E13</f>
        <v>1760000</v>
      </c>
      <c r="G13" s="62">
        <f>F13/910</f>
        <v>1934.065934065934</v>
      </c>
    </row>
    <row r="14" spans="1:7" ht="15.75" x14ac:dyDescent="0.25">
      <c r="A14" s="25">
        <v>2</v>
      </c>
      <c r="B14" s="26" t="s">
        <v>15</v>
      </c>
      <c r="C14" s="27">
        <v>100</v>
      </c>
      <c r="D14" s="26">
        <v>5</v>
      </c>
      <c r="E14" s="38">
        <v>1500</v>
      </c>
      <c r="F14" s="28">
        <f t="shared" ref="F14:F28" si="0">D14*E14</f>
        <v>7500</v>
      </c>
      <c r="G14" s="62">
        <f t="shared" ref="G14:G29" si="1">F14/910</f>
        <v>8.2417582417582409</v>
      </c>
    </row>
    <row r="15" spans="1:7" ht="15.75" x14ac:dyDescent="0.25">
      <c r="A15" s="25">
        <v>3</v>
      </c>
      <c r="B15" s="26" t="s">
        <v>16</v>
      </c>
      <c r="C15" s="27" t="s">
        <v>17</v>
      </c>
      <c r="D15" s="26">
        <v>15</v>
      </c>
      <c r="E15" s="38">
        <v>1450</v>
      </c>
      <c r="F15" s="28">
        <f t="shared" si="0"/>
        <v>21750</v>
      </c>
      <c r="G15" s="62">
        <f t="shared" si="1"/>
        <v>23.901098901098901</v>
      </c>
    </row>
    <row r="16" spans="1:7" ht="15.75" x14ac:dyDescent="0.25">
      <c r="A16" s="25">
        <v>4</v>
      </c>
      <c r="B16" s="26" t="s">
        <v>18</v>
      </c>
      <c r="C16" s="27">
        <v>100</v>
      </c>
      <c r="D16" s="26">
        <v>5</v>
      </c>
      <c r="E16" s="38">
        <v>5500</v>
      </c>
      <c r="F16" s="28">
        <f t="shared" si="0"/>
        <v>27500</v>
      </c>
      <c r="G16" s="62">
        <f t="shared" si="1"/>
        <v>30.219780219780219</v>
      </c>
    </row>
    <row r="17" spans="1:11" ht="15.75" x14ac:dyDescent="0.25">
      <c r="A17" s="25">
        <v>5</v>
      </c>
      <c r="B17" s="26" t="s">
        <v>19</v>
      </c>
      <c r="C17" s="27" t="s">
        <v>17</v>
      </c>
      <c r="D17" s="26">
        <v>50</v>
      </c>
      <c r="E17" s="38">
        <v>1250</v>
      </c>
      <c r="F17" s="28">
        <f t="shared" si="0"/>
        <v>62500</v>
      </c>
      <c r="G17" s="62">
        <f t="shared" si="1"/>
        <v>68.681318681318686</v>
      </c>
    </row>
    <row r="18" spans="1:11" ht="15.75" x14ac:dyDescent="0.25">
      <c r="A18" s="25">
        <v>6</v>
      </c>
      <c r="B18" s="26" t="s">
        <v>20</v>
      </c>
      <c r="C18" s="27" t="s">
        <v>17</v>
      </c>
      <c r="D18" s="26">
        <v>30</v>
      </c>
      <c r="E18" s="38">
        <v>5220</v>
      </c>
      <c r="F18" s="28">
        <f t="shared" si="0"/>
        <v>156600</v>
      </c>
      <c r="G18" s="62">
        <f t="shared" si="1"/>
        <v>172.08791208791209</v>
      </c>
    </row>
    <row r="19" spans="1:11" ht="15.75" x14ac:dyDescent="0.25">
      <c r="A19" s="25">
        <v>7</v>
      </c>
      <c r="B19" s="26" t="s">
        <v>21</v>
      </c>
      <c r="C19" s="27" t="s">
        <v>17</v>
      </c>
      <c r="D19" s="26">
        <v>50</v>
      </c>
      <c r="E19" s="38">
        <v>4060</v>
      </c>
      <c r="F19" s="28">
        <f t="shared" si="0"/>
        <v>203000</v>
      </c>
      <c r="G19" s="62">
        <f t="shared" si="1"/>
        <v>223.07692307692307</v>
      </c>
    </row>
    <row r="20" spans="1:11" ht="15.75" x14ac:dyDescent="0.25">
      <c r="A20" s="25">
        <v>8</v>
      </c>
      <c r="B20" s="26" t="s">
        <v>22</v>
      </c>
      <c r="C20" s="27" t="s">
        <v>17</v>
      </c>
      <c r="D20" s="26">
        <v>100</v>
      </c>
      <c r="E20" s="38">
        <v>500</v>
      </c>
      <c r="F20" s="28">
        <f t="shared" si="0"/>
        <v>50000</v>
      </c>
      <c r="G20" s="62">
        <f t="shared" si="1"/>
        <v>54.945054945054942</v>
      </c>
    </row>
    <row r="21" spans="1:11" ht="15.75" x14ac:dyDescent="0.25">
      <c r="A21" s="25">
        <v>9</v>
      </c>
      <c r="B21" s="26" t="s">
        <v>23</v>
      </c>
      <c r="C21" s="27" t="s">
        <v>17</v>
      </c>
      <c r="D21" s="26">
        <v>200</v>
      </c>
      <c r="E21" s="38">
        <v>1000</v>
      </c>
      <c r="F21" s="28">
        <f t="shared" si="0"/>
        <v>200000</v>
      </c>
      <c r="G21" s="62">
        <f t="shared" si="1"/>
        <v>219.78021978021977</v>
      </c>
    </row>
    <row r="22" spans="1:11" ht="15.75" x14ac:dyDescent="0.25">
      <c r="A22" s="25">
        <v>10</v>
      </c>
      <c r="B22" s="26" t="s">
        <v>24</v>
      </c>
      <c r="C22" s="27" t="s">
        <v>17</v>
      </c>
      <c r="D22" s="26">
        <v>30</v>
      </c>
      <c r="E22" s="38">
        <v>4500</v>
      </c>
      <c r="F22" s="28">
        <f t="shared" si="0"/>
        <v>135000</v>
      </c>
      <c r="G22" s="62">
        <f t="shared" si="1"/>
        <v>148.35164835164835</v>
      </c>
    </row>
    <row r="23" spans="1:11" ht="15.75" x14ac:dyDescent="0.25">
      <c r="A23" s="25">
        <v>11</v>
      </c>
      <c r="B23" s="26" t="s">
        <v>25</v>
      </c>
      <c r="C23" s="27">
        <v>100</v>
      </c>
      <c r="D23" s="26">
        <v>50</v>
      </c>
      <c r="E23" s="38">
        <v>3100</v>
      </c>
      <c r="F23" s="28">
        <f t="shared" si="0"/>
        <v>155000</v>
      </c>
      <c r="G23" s="62">
        <f t="shared" si="1"/>
        <v>170.32967032967034</v>
      </c>
    </row>
    <row r="24" spans="1:11" ht="15.75" x14ac:dyDescent="0.25">
      <c r="A24" s="25">
        <v>12</v>
      </c>
      <c r="B24" s="26" t="s">
        <v>26</v>
      </c>
      <c r="C24" s="27" t="s">
        <v>17</v>
      </c>
      <c r="D24" s="26">
        <v>17</v>
      </c>
      <c r="E24" s="38">
        <v>13000</v>
      </c>
      <c r="F24" s="28">
        <f t="shared" si="0"/>
        <v>221000</v>
      </c>
      <c r="G24" s="62">
        <f t="shared" si="1"/>
        <v>242.85714285714286</v>
      </c>
    </row>
    <row r="25" spans="1:11" ht="15.75" x14ac:dyDescent="0.25">
      <c r="A25" s="25">
        <v>13</v>
      </c>
      <c r="B25" s="26" t="s">
        <v>27</v>
      </c>
      <c r="C25" s="27">
        <v>10</v>
      </c>
      <c r="D25" s="26">
        <v>10</v>
      </c>
      <c r="E25" s="38">
        <v>4000</v>
      </c>
      <c r="F25" s="28">
        <f t="shared" si="0"/>
        <v>40000</v>
      </c>
      <c r="G25" s="62">
        <f t="shared" si="1"/>
        <v>43.956043956043956</v>
      </c>
    </row>
    <row r="26" spans="1:11" ht="15.75" x14ac:dyDescent="0.25">
      <c r="A26" s="25">
        <v>14</v>
      </c>
      <c r="B26" s="26" t="s">
        <v>28</v>
      </c>
      <c r="C26" s="27">
        <v>1</v>
      </c>
      <c r="D26" s="26">
        <v>30</v>
      </c>
      <c r="E26" s="38">
        <v>10000</v>
      </c>
      <c r="F26" s="28">
        <f t="shared" si="0"/>
        <v>300000</v>
      </c>
      <c r="G26" s="62">
        <f t="shared" si="1"/>
        <v>329.67032967032969</v>
      </c>
    </row>
    <row r="27" spans="1:11" ht="15.75" x14ac:dyDescent="0.25">
      <c r="A27" s="25">
        <v>15</v>
      </c>
      <c r="B27" s="26" t="s">
        <v>29</v>
      </c>
      <c r="C27" s="27" t="s">
        <v>17</v>
      </c>
      <c r="D27" s="26">
        <v>400</v>
      </c>
      <c r="E27" s="38">
        <v>570</v>
      </c>
      <c r="F27" s="28">
        <f t="shared" si="0"/>
        <v>228000</v>
      </c>
      <c r="G27" s="62">
        <f t="shared" si="1"/>
        <v>250.54945054945054</v>
      </c>
      <c r="K27" s="11"/>
    </row>
    <row r="28" spans="1:11" ht="15.75" x14ac:dyDescent="0.25">
      <c r="A28" s="25">
        <v>16</v>
      </c>
      <c r="B28" s="26" t="s">
        <v>30</v>
      </c>
      <c r="C28" s="27" t="s">
        <v>17</v>
      </c>
      <c r="D28" s="26">
        <v>5</v>
      </c>
      <c r="E28" s="38">
        <v>45000</v>
      </c>
      <c r="F28" s="28">
        <f t="shared" si="0"/>
        <v>225000</v>
      </c>
      <c r="G28" s="62">
        <f t="shared" si="1"/>
        <v>247.25274725274724</v>
      </c>
    </row>
    <row r="29" spans="1:11" ht="16.5" thickBot="1" x14ac:dyDescent="0.3">
      <c r="A29" s="29"/>
      <c r="B29" s="30"/>
      <c r="C29" s="29"/>
      <c r="D29" s="30"/>
      <c r="E29" s="31" t="s">
        <v>31</v>
      </c>
      <c r="F29" s="42">
        <f>SUM(F13:F28)</f>
        <v>3792850</v>
      </c>
      <c r="G29" s="63">
        <f t="shared" si="1"/>
        <v>4167.9670329670325</v>
      </c>
    </row>
    <row r="30" spans="1:11" ht="15.75" x14ac:dyDescent="0.25">
      <c r="A30" s="29"/>
      <c r="B30" s="30"/>
      <c r="C30" s="29"/>
      <c r="D30" s="30"/>
      <c r="E30" s="29"/>
      <c r="F30" s="30"/>
      <c r="G30" s="64"/>
    </row>
    <row r="31" spans="1:11" ht="15.75" x14ac:dyDescent="0.25">
      <c r="A31" s="29"/>
      <c r="B31" s="30"/>
      <c r="C31" s="29"/>
      <c r="D31" s="30"/>
      <c r="E31" s="29"/>
      <c r="F31" s="30"/>
      <c r="G31" s="64"/>
    </row>
    <row r="32" spans="1:11" ht="16.5" thickBot="1" x14ac:dyDescent="0.3">
      <c r="A32" s="64"/>
      <c r="B32" s="71" t="s">
        <v>32</v>
      </c>
      <c r="C32" s="71"/>
      <c r="D32" s="71"/>
      <c r="E32" s="71"/>
      <c r="F32" s="71"/>
      <c r="G32" s="71"/>
    </row>
    <row r="33" spans="1:7" ht="16.5" thickBot="1" x14ac:dyDescent="0.3">
      <c r="A33" s="32">
        <v>1</v>
      </c>
      <c r="B33" s="26" t="s">
        <v>33</v>
      </c>
      <c r="C33" s="27" t="s">
        <v>17</v>
      </c>
      <c r="D33" s="26">
        <v>200</v>
      </c>
      <c r="E33" s="38">
        <v>1500</v>
      </c>
      <c r="F33" s="28">
        <f t="shared" ref="F33:F43" si="2">D33*E33</f>
        <v>300000</v>
      </c>
      <c r="G33" s="65">
        <f>F33/910</f>
        <v>329.67032967032969</v>
      </c>
    </row>
    <row r="34" spans="1:7" ht="15.75" x14ac:dyDescent="0.25">
      <c r="A34" s="32">
        <v>2</v>
      </c>
      <c r="B34" s="26" t="s">
        <v>34</v>
      </c>
      <c r="C34" s="27" t="s">
        <v>17</v>
      </c>
      <c r="D34" s="26">
        <v>200</v>
      </c>
      <c r="E34" s="38">
        <v>1500</v>
      </c>
      <c r="F34" s="28">
        <f t="shared" si="2"/>
        <v>300000</v>
      </c>
      <c r="G34" s="65">
        <f>F34/910</f>
        <v>329.67032967032969</v>
      </c>
    </row>
    <row r="35" spans="1:7" ht="15.75" x14ac:dyDescent="0.25">
      <c r="A35" s="25">
        <v>3</v>
      </c>
      <c r="B35" s="26" t="s">
        <v>35</v>
      </c>
      <c r="C35" s="27" t="s">
        <v>17</v>
      </c>
      <c r="D35" s="26">
        <v>200</v>
      </c>
      <c r="E35" s="38">
        <v>360</v>
      </c>
      <c r="F35" s="28">
        <f t="shared" si="2"/>
        <v>72000</v>
      </c>
      <c r="G35" s="66">
        <f>F35/910</f>
        <v>79.120879120879124</v>
      </c>
    </row>
    <row r="36" spans="1:7" ht="15.75" x14ac:dyDescent="0.25">
      <c r="A36" s="25">
        <v>4</v>
      </c>
      <c r="B36" s="26" t="s">
        <v>36</v>
      </c>
      <c r="C36" s="27">
        <v>1000</v>
      </c>
      <c r="D36" s="26">
        <v>10</v>
      </c>
      <c r="E36" s="38">
        <v>12000</v>
      </c>
      <c r="F36" s="28">
        <f t="shared" si="2"/>
        <v>120000</v>
      </c>
      <c r="G36" s="66">
        <f t="shared" ref="G36:G45" si="3">F36/910</f>
        <v>131.86813186813185</v>
      </c>
    </row>
    <row r="37" spans="1:7" ht="15.75" x14ac:dyDescent="0.25">
      <c r="A37" s="25">
        <v>5</v>
      </c>
      <c r="B37" s="26" t="s">
        <v>37</v>
      </c>
      <c r="C37" s="27">
        <v>1000</v>
      </c>
      <c r="D37" s="26">
        <v>10</v>
      </c>
      <c r="E37" s="38">
        <v>23000</v>
      </c>
      <c r="F37" s="28">
        <f t="shared" si="2"/>
        <v>230000</v>
      </c>
      <c r="G37" s="66">
        <f t="shared" si="3"/>
        <v>252.74725274725276</v>
      </c>
    </row>
    <row r="38" spans="1:7" ht="15.75" x14ac:dyDescent="0.25">
      <c r="A38" s="25">
        <v>6</v>
      </c>
      <c r="B38" s="26" t="s">
        <v>38</v>
      </c>
      <c r="C38" s="27" t="s">
        <v>17</v>
      </c>
      <c r="D38" s="26">
        <v>6</v>
      </c>
      <c r="E38" s="38">
        <v>25000</v>
      </c>
      <c r="F38" s="28">
        <f t="shared" si="2"/>
        <v>150000</v>
      </c>
      <c r="G38" s="66">
        <f t="shared" si="3"/>
        <v>164.83516483516485</v>
      </c>
    </row>
    <row r="39" spans="1:7" ht="15.75" x14ac:dyDescent="0.25">
      <c r="A39" s="25">
        <v>7</v>
      </c>
      <c r="B39" s="26" t="s">
        <v>39</v>
      </c>
      <c r="C39" s="27" t="s">
        <v>17</v>
      </c>
      <c r="D39" s="26">
        <v>10</v>
      </c>
      <c r="E39" s="38">
        <v>14000</v>
      </c>
      <c r="F39" s="28">
        <f t="shared" si="2"/>
        <v>140000</v>
      </c>
      <c r="G39" s="66">
        <f t="shared" si="3"/>
        <v>153.84615384615384</v>
      </c>
    </row>
    <row r="40" spans="1:7" ht="15.75" x14ac:dyDescent="0.25">
      <c r="A40" s="57">
        <v>8</v>
      </c>
      <c r="B40" s="58" t="s">
        <v>48</v>
      </c>
      <c r="C40" s="59" t="s">
        <v>17</v>
      </c>
      <c r="D40" s="58">
        <v>1</v>
      </c>
      <c r="E40" s="60">
        <v>850000</v>
      </c>
      <c r="F40" s="61">
        <f t="shared" si="2"/>
        <v>850000</v>
      </c>
      <c r="G40" s="67">
        <f t="shared" si="3"/>
        <v>934.06593406593402</v>
      </c>
    </row>
    <row r="41" spans="1:7" ht="15.75" x14ac:dyDescent="0.25">
      <c r="A41" s="33">
        <v>9</v>
      </c>
      <c r="B41" s="26" t="s">
        <v>40</v>
      </c>
      <c r="C41" s="27" t="s">
        <v>17</v>
      </c>
      <c r="D41" s="26">
        <v>5</v>
      </c>
      <c r="E41" s="38">
        <v>2500</v>
      </c>
      <c r="F41" s="28">
        <f t="shared" si="2"/>
        <v>12500</v>
      </c>
      <c r="G41" s="66">
        <f t="shared" si="3"/>
        <v>13.736263736263735</v>
      </c>
    </row>
    <row r="42" spans="1:7" ht="15.75" x14ac:dyDescent="0.25">
      <c r="A42" s="33">
        <v>10</v>
      </c>
      <c r="B42" s="26" t="s">
        <v>49</v>
      </c>
      <c r="C42" s="27" t="s">
        <v>17</v>
      </c>
      <c r="D42" s="26">
        <v>10</v>
      </c>
      <c r="E42" s="38">
        <v>50000</v>
      </c>
      <c r="F42" s="28">
        <f t="shared" si="2"/>
        <v>500000</v>
      </c>
      <c r="G42" s="66">
        <f t="shared" si="3"/>
        <v>549.45054945054949</v>
      </c>
    </row>
    <row r="43" spans="1:7" ht="16.5" thickBot="1" x14ac:dyDescent="0.3">
      <c r="A43" s="34">
        <v>11</v>
      </c>
      <c r="B43" s="35" t="s">
        <v>41</v>
      </c>
      <c r="C43" s="36">
        <v>1000</v>
      </c>
      <c r="D43" s="35">
        <v>10</v>
      </c>
      <c r="E43" s="39">
        <v>4500</v>
      </c>
      <c r="F43" s="37">
        <f t="shared" si="2"/>
        <v>45000</v>
      </c>
      <c r="G43" s="66">
        <f t="shared" si="3"/>
        <v>49.450549450549453</v>
      </c>
    </row>
    <row r="44" spans="1:7" ht="15.75" x14ac:dyDescent="0.25">
      <c r="A44" s="25">
        <v>12</v>
      </c>
      <c r="B44" s="26" t="s">
        <v>42</v>
      </c>
      <c r="C44" s="27" t="s">
        <v>17</v>
      </c>
      <c r="D44" s="26">
        <v>1</v>
      </c>
      <c r="E44" s="38">
        <v>18000</v>
      </c>
      <c r="F44" s="28">
        <f>D44*E44</f>
        <v>18000</v>
      </c>
      <c r="G44" s="66">
        <f t="shared" si="3"/>
        <v>19.780219780219781</v>
      </c>
    </row>
    <row r="45" spans="1:7" ht="16.5" thickBot="1" x14ac:dyDescent="0.3">
      <c r="A45" s="29"/>
      <c r="B45" s="30"/>
      <c r="C45" s="29"/>
      <c r="D45" s="30"/>
      <c r="E45" s="31" t="s">
        <v>31</v>
      </c>
      <c r="F45" s="42">
        <f>SUM(F33:F43)</f>
        <v>2719500</v>
      </c>
      <c r="G45" s="45">
        <f t="shared" si="3"/>
        <v>2988.4615384615386</v>
      </c>
    </row>
    <row r="46" spans="1:7" ht="15.75" x14ac:dyDescent="0.25">
      <c r="A46" s="64"/>
      <c r="B46" s="64"/>
      <c r="C46" s="64"/>
      <c r="D46" s="64"/>
      <c r="E46" s="64"/>
      <c r="F46" s="64"/>
      <c r="G46" s="68"/>
    </row>
    <row r="47" spans="1:7" ht="15.75" x14ac:dyDescent="0.25">
      <c r="A47" s="64"/>
      <c r="B47" s="64"/>
      <c r="C47" s="64"/>
      <c r="D47" s="64"/>
      <c r="E47" s="64"/>
      <c r="F47" s="64"/>
      <c r="G47" s="64"/>
    </row>
    <row r="48" spans="1:7" ht="15.75" x14ac:dyDescent="0.25">
      <c r="A48" s="64"/>
      <c r="B48" s="64"/>
      <c r="C48" s="64"/>
      <c r="D48" s="64"/>
      <c r="E48" s="64"/>
      <c r="F48" s="64"/>
      <c r="G48" s="64"/>
    </row>
    <row r="49" spans="1:7" ht="15.75" x14ac:dyDescent="0.25">
      <c r="A49" s="64"/>
      <c r="B49" s="64"/>
      <c r="C49" s="64"/>
      <c r="D49" s="64"/>
      <c r="E49" s="64"/>
      <c r="F49" s="64"/>
      <c r="G49" s="64"/>
    </row>
    <row r="50" spans="1:7" ht="15.75" x14ac:dyDescent="0.25">
      <c r="A50" s="64"/>
      <c r="B50" s="71" t="s">
        <v>43</v>
      </c>
      <c r="C50" s="71"/>
      <c r="D50" s="71"/>
      <c r="E50" s="71"/>
      <c r="F50" s="71"/>
      <c r="G50" s="71"/>
    </row>
    <row r="51" spans="1:7" ht="15.75" x14ac:dyDescent="0.25">
      <c r="A51" s="25">
        <v>1</v>
      </c>
      <c r="B51" s="26" t="s">
        <v>44</v>
      </c>
      <c r="C51" s="27" t="s">
        <v>17</v>
      </c>
      <c r="D51" s="26">
        <v>6</v>
      </c>
      <c r="E51" s="38">
        <v>50000</v>
      </c>
      <c r="F51" s="28">
        <f t="shared" ref="F51:F52" si="4">D51*E51</f>
        <v>300000</v>
      </c>
      <c r="G51" s="62">
        <f>F51/910</f>
        <v>329.67032967032969</v>
      </c>
    </row>
    <row r="52" spans="1:7" ht="15.75" x14ac:dyDescent="0.25">
      <c r="A52" s="25">
        <v>2</v>
      </c>
      <c r="B52" s="26" t="s">
        <v>45</v>
      </c>
      <c r="C52" s="27">
        <v>1</v>
      </c>
      <c r="D52" s="26">
        <v>200</v>
      </c>
      <c r="E52" s="38">
        <v>854.8</v>
      </c>
      <c r="F52" s="28">
        <f t="shared" si="4"/>
        <v>170960</v>
      </c>
      <c r="G52" s="62">
        <f t="shared" ref="G52:G53" si="5">F52/910</f>
        <v>187.86813186813185</v>
      </c>
    </row>
    <row r="53" spans="1:7" ht="16.5" thickBot="1" x14ac:dyDescent="0.3">
      <c r="A53" s="29"/>
      <c r="B53" s="30"/>
      <c r="C53" s="29"/>
      <c r="D53" s="30"/>
      <c r="E53" s="31" t="s">
        <v>31</v>
      </c>
      <c r="F53" s="42">
        <f>SUM(F51:F52)</f>
        <v>470960</v>
      </c>
      <c r="G53" s="62">
        <f t="shared" si="5"/>
        <v>517.53846153846155</v>
      </c>
    </row>
    <row r="54" spans="1:7" ht="15.75" thickBot="1" x14ac:dyDescent="0.3">
      <c r="A54" s="44"/>
      <c r="B54" s="44"/>
      <c r="C54" s="44"/>
      <c r="D54" s="44"/>
      <c r="E54" s="44"/>
      <c r="F54" s="44"/>
      <c r="G54" s="44"/>
    </row>
    <row r="55" spans="1:7" s="41" customFormat="1" ht="19.5" thickBot="1" x14ac:dyDescent="0.35">
      <c r="A55" s="46"/>
      <c r="B55" s="40" t="s">
        <v>47</v>
      </c>
      <c r="C55" s="47"/>
      <c r="D55" s="47"/>
      <c r="E55" s="48"/>
      <c r="F55" s="49">
        <f>F29+F45+F53</f>
        <v>6983310</v>
      </c>
      <c r="G55" s="50">
        <f>F55/910</f>
        <v>7673.9670329670325</v>
      </c>
    </row>
    <row r="56" spans="1:7" x14ac:dyDescent="0.25">
      <c r="C56" s="1"/>
      <c r="D56" s="1"/>
      <c r="E56" s="1"/>
      <c r="F56" s="1"/>
    </row>
    <row r="57" spans="1:7" x14ac:dyDescent="0.25">
      <c r="C57" s="1"/>
      <c r="D57" s="1"/>
      <c r="E57" s="1"/>
      <c r="F57" s="1"/>
    </row>
    <row r="58" spans="1:7" x14ac:dyDescent="0.25">
      <c r="C58" s="1"/>
      <c r="D58" s="1"/>
      <c r="E58" s="1"/>
      <c r="F58" s="1"/>
    </row>
    <row r="59" spans="1:7" x14ac:dyDescent="0.25">
      <c r="C59" s="1"/>
      <c r="D59" s="1"/>
      <c r="E59" s="1"/>
      <c r="F59" s="1"/>
    </row>
    <row r="60" spans="1:7" x14ac:dyDescent="0.25">
      <c r="C60" s="1"/>
      <c r="D60" s="1"/>
      <c r="E60" s="1"/>
      <c r="F60" s="1"/>
    </row>
    <row r="61" spans="1:7" x14ac:dyDescent="0.25">
      <c r="C61" s="1"/>
      <c r="D61" s="1"/>
      <c r="E61" s="1"/>
      <c r="F61" s="1"/>
    </row>
    <row r="62" spans="1:7" x14ac:dyDescent="0.25">
      <c r="C62" s="1"/>
      <c r="D62" s="1"/>
      <c r="E62" s="1"/>
      <c r="F62" s="1"/>
    </row>
    <row r="63" spans="1:7" x14ac:dyDescent="0.25">
      <c r="C63" s="1"/>
      <c r="D63" s="1"/>
      <c r="E63" s="1"/>
      <c r="F63" s="1"/>
    </row>
    <row r="64" spans="1:7" x14ac:dyDescent="0.25">
      <c r="C64" s="1"/>
      <c r="D64" s="1"/>
      <c r="E64" s="1"/>
      <c r="F64" s="1"/>
    </row>
    <row r="65" spans="3:6" x14ac:dyDescent="0.25">
      <c r="C65" s="1"/>
      <c r="D65" s="1"/>
      <c r="E65" s="1"/>
      <c r="F65" s="1"/>
    </row>
    <row r="66" spans="3:6" x14ac:dyDescent="0.25">
      <c r="C66" s="1"/>
      <c r="D66" s="1"/>
      <c r="E66" s="1"/>
      <c r="F66" s="1"/>
    </row>
    <row r="67" spans="3:6" x14ac:dyDescent="0.25">
      <c r="C67" s="1"/>
      <c r="D67" s="1"/>
      <c r="E67" s="1"/>
      <c r="F67" s="1"/>
    </row>
    <row r="68" spans="3:6" x14ac:dyDescent="0.25">
      <c r="C68" s="1"/>
      <c r="D68" s="1"/>
      <c r="E68" s="1"/>
      <c r="F68" s="1"/>
    </row>
    <row r="69" spans="3:6" x14ac:dyDescent="0.25">
      <c r="C69" s="1"/>
      <c r="D69" s="1"/>
      <c r="E69" s="1"/>
      <c r="F69" s="1"/>
    </row>
    <row r="70" spans="3:6" x14ac:dyDescent="0.25">
      <c r="C70" s="1"/>
      <c r="D70" s="1"/>
      <c r="E70" s="1"/>
      <c r="F70" s="1"/>
    </row>
    <row r="71" spans="3:6" x14ac:dyDescent="0.25">
      <c r="C71" s="1"/>
      <c r="D71" s="1"/>
      <c r="E71" s="1"/>
      <c r="F71" s="1"/>
    </row>
    <row r="72" spans="3:6" x14ac:dyDescent="0.25">
      <c r="C72" s="1"/>
      <c r="D72" s="1"/>
      <c r="E72" s="1"/>
      <c r="F72" s="1"/>
    </row>
    <row r="73" spans="3:6" x14ac:dyDescent="0.25">
      <c r="C73" s="1"/>
      <c r="D73" s="1"/>
      <c r="E73" s="1"/>
      <c r="F73" s="1"/>
    </row>
    <row r="74" spans="3:6" x14ac:dyDescent="0.25">
      <c r="C74" s="1"/>
      <c r="D74" s="1"/>
      <c r="E74" s="1"/>
      <c r="F74" s="1"/>
    </row>
    <row r="75" spans="3:6" x14ac:dyDescent="0.25">
      <c r="C75" s="1"/>
      <c r="D75" s="1"/>
      <c r="E75" s="1"/>
      <c r="F75" s="1"/>
    </row>
    <row r="76" spans="3:6" x14ac:dyDescent="0.25">
      <c r="C76" s="1"/>
      <c r="D76" s="1"/>
      <c r="E76" s="1"/>
      <c r="F76" s="1"/>
    </row>
    <row r="77" spans="3:6" x14ac:dyDescent="0.25">
      <c r="C77" s="1"/>
      <c r="D77" s="1"/>
      <c r="E77" s="1"/>
      <c r="F77" s="1"/>
    </row>
    <row r="78" spans="3:6" x14ac:dyDescent="0.25">
      <c r="C78" s="1"/>
      <c r="D78" s="1"/>
      <c r="E78" s="1"/>
      <c r="F78" s="1"/>
    </row>
    <row r="79" spans="3:6" x14ac:dyDescent="0.25">
      <c r="C79" s="1"/>
      <c r="D79" s="1"/>
      <c r="E79" s="1"/>
      <c r="F79" s="1"/>
    </row>
    <row r="80" spans="3:6" x14ac:dyDescent="0.25">
      <c r="C80" s="1"/>
      <c r="D80" s="1"/>
      <c r="E80" s="1"/>
      <c r="F80" s="1"/>
    </row>
    <row r="81" spans="3:6" x14ac:dyDescent="0.25">
      <c r="C81" s="1"/>
      <c r="D81" s="1"/>
      <c r="E81" s="1"/>
      <c r="F81" s="1"/>
    </row>
    <row r="82" spans="3:6" x14ac:dyDescent="0.25">
      <c r="C82" s="1"/>
      <c r="D82" s="1"/>
      <c r="E82" s="1"/>
      <c r="F82" s="1"/>
    </row>
    <row r="83" spans="3:6" x14ac:dyDescent="0.25">
      <c r="C83" s="1"/>
      <c r="D83" s="1"/>
      <c r="E83" s="1"/>
      <c r="F83" s="1"/>
    </row>
    <row r="84" spans="3:6" x14ac:dyDescent="0.25">
      <c r="C84" s="1"/>
      <c r="D84" s="1"/>
      <c r="E84" s="1"/>
      <c r="F84" s="1"/>
    </row>
    <row r="85" spans="3:6" x14ac:dyDescent="0.25">
      <c r="C85" s="1"/>
      <c r="D85" s="1"/>
      <c r="E85" s="1"/>
      <c r="F85" s="1"/>
    </row>
    <row r="86" spans="3:6" x14ac:dyDescent="0.25">
      <c r="C86" s="1"/>
      <c r="D86" s="1"/>
      <c r="E86" s="1"/>
      <c r="F86" s="1"/>
    </row>
    <row r="87" spans="3:6" x14ac:dyDescent="0.25">
      <c r="C87" s="1"/>
      <c r="D87" s="1"/>
      <c r="E87" s="1"/>
      <c r="F87" s="1"/>
    </row>
    <row r="88" spans="3:6" x14ac:dyDescent="0.25">
      <c r="C88" s="1"/>
      <c r="D88" s="1"/>
      <c r="E88" s="1"/>
      <c r="F88" s="1"/>
    </row>
    <row r="89" spans="3:6" x14ac:dyDescent="0.25">
      <c r="C89" s="1"/>
      <c r="D89" s="1"/>
      <c r="E89" s="1"/>
      <c r="F89" s="1"/>
    </row>
    <row r="90" spans="3:6" x14ac:dyDescent="0.25">
      <c r="C90" s="1"/>
      <c r="D90" s="1"/>
      <c r="E90" s="1"/>
      <c r="F90" s="1"/>
    </row>
    <row r="91" spans="3:6" x14ac:dyDescent="0.25">
      <c r="C91" s="1"/>
      <c r="D91" s="1"/>
      <c r="E91" s="1"/>
      <c r="F91" s="1"/>
    </row>
    <row r="92" spans="3:6" x14ac:dyDescent="0.25">
      <c r="C92" s="1"/>
      <c r="D92" s="1"/>
      <c r="E92" s="1"/>
      <c r="F92" s="1"/>
    </row>
    <row r="93" spans="3:6" x14ac:dyDescent="0.25">
      <c r="C93" s="1"/>
      <c r="D93" s="1"/>
      <c r="E93" s="1"/>
      <c r="F93" s="1"/>
    </row>
    <row r="94" spans="3:6" x14ac:dyDescent="0.25">
      <c r="C94" s="1"/>
      <c r="D94" s="1"/>
      <c r="E94" s="1"/>
      <c r="F94" s="1"/>
    </row>
    <row r="95" spans="3:6" x14ac:dyDescent="0.25">
      <c r="C95" s="1"/>
      <c r="D95" s="1"/>
      <c r="E95" s="1"/>
      <c r="F95" s="1"/>
    </row>
    <row r="96" spans="3:6" x14ac:dyDescent="0.25">
      <c r="C96" s="1"/>
      <c r="D96" s="1"/>
      <c r="E96" s="1"/>
      <c r="F96" s="1"/>
    </row>
    <row r="97" spans="1:11" x14ac:dyDescent="0.25">
      <c r="C97" s="1"/>
      <c r="D97" s="1"/>
      <c r="E97" s="1"/>
      <c r="F97" s="1"/>
    </row>
    <row r="98" spans="1:11" x14ac:dyDescent="0.25">
      <c r="C98" s="1"/>
      <c r="D98" s="1"/>
      <c r="E98" s="1"/>
      <c r="F98" s="1"/>
    </row>
    <row r="99" spans="1:11" x14ac:dyDescent="0.25">
      <c r="C99" s="1"/>
      <c r="D99" s="1"/>
      <c r="E99" s="1"/>
      <c r="F99" s="1"/>
    </row>
    <row r="100" spans="1:11" x14ac:dyDescent="0.25">
      <c r="C100" s="1"/>
      <c r="D100" s="1"/>
      <c r="E100" s="1"/>
      <c r="F100" s="1"/>
    </row>
    <row r="101" spans="1:11" x14ac:dyDescent="0.25">
      <c r="C101" s="1"/>
      <c r="D101" s="1"/>
      <c r="E101" s="1"/>
      <c r="F101" s="1"/>
    </row>
    <row r="103" spans="1:11" ht="15.75" x14ac:dyDescent="0.25">
      <c r="A103" s="51"/>
      <c r="B103" s="12"/>
      <c r="C103" s="51"/>
      <c r="D103" s="52"/>
      <c r="E103" s="53"/>
      <c r="F103" s="1"/>
    </row>
    <row r="104" spans="1:11" ht="15.75" x14ac:dyDescent="0.25">
      <c r="A104" s="54"/>
      <c r="C104" s="1"/>
      <c r="D104" s="1"/>
      <c r="E104" s="1"/>
      <c r="F104" s="1"/>
    </row>
    <row r="105" spans="1:11" ht="15.75" x14ac:dyDescent="0.25">
      <c r="A105" s="54"/>
      <c r="C105" s="1"/>
      <c r="D105" s="1"/>
      <c r="E105" s="1"/>
      <c r="F105" s="1"/>
    </row>
    <row r="106" spans="1:11" ht="15.75" x14ac:dyDescent="0.25">
      <c r="A106" s="55"/>
      <c r="C106" s="1"/>
      <c r="D106" s="1"/>
      <c r="E106" s="1"/>
      <c r="F106" s="1"/>
    </row>
    <row r="107" spans="1:11" ht="15.75" x14ac:dyDescent="0.25">
      <c r="A107" s="12"/>
      <c r="C107" s="1"/>
      <c r="D107" s="1"/>
      <c r="E107" s="1"/>
      <c r="F107" s="1"/>
    </row>
    <row r="108" spans="1:11" ht="15.75" x14ac:dyDescent="0.25">
      <c r="A108" s="55"/>
      <c r="C108" s="1"/>
      <c r="D108" s="1"/>
      <c r="E108" s="1"/>
      <c r="F108" s="1"/>
    </row>
    <row r="109" spans="1:11" ht="15.75" x14ac:dyDescent="0.25">
      <c r="A109" s="55"/>
      <c r="C109" s="1"/>
      <c r="D109" s="1"/>
      <c r="E109" s="1"/>
      <c r="F109" s="1"/>
    </row>
    <row r="110" spans="1:11" ht="15.75" x14ac:dyDescent="0.25">
      <c r="A110" s="55"/>
      <c r="C110" s="1"/>
      <c r="D110" s="1"/>
      <c r="E110" s="1"/>
      <c r="F110" s="1"/>
    </row>
    <row r="112" spans="1:11" ht="15.75" x14ac:dyDescent="0.25">
      <c r="K112" s="55"/>
    </row>
    <row r="113" spans="11:11" ht="15.75" x14ac:dyDescent="0.25">
      <c r="K113" s="55"/>
    </row>
    <row r="114" spans="11:11" ht="15.75" x14ac:dyDescent="0.25">
      <c r="K114" s="56"/>
    </row>
  </sheetData>
  <mergeCells count="4">
    <mergeCell ref="A8:F8"/>
    <mergeCell ref="A10:F10"/>
    <mergeCell ref="B32:G32"/>
    <mergeCell ref="B50:G5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DGMH</dc:creator>
  <cp:lastModifiedBy>Graham Truesdale</cp:lastModifiedBy>
  <cp:lastPrinted>2019-10-25T06:56:33Z</cp:lastPrinted>
  <dcterms:created xsi:type="dcterms:W3CDTF">2019-02-07T19:17:11Z</dcterms:created>
  <dcterms:modified xsi:type="dcterms:W3CDTF">2020-04-04T19:14:42Z</dcterms:modified>
</cp:coreProperties>
</file>